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мерное меню на 2023-2024г\"/>
    </mc:Choice>
  </mc:AlternateContent>
  <bookViews>
    <workbookView xWindow="0" yWindow="0" windowWidth="23250" windowHeight="1230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S25" i="2" s="1"/>
  <c r="S26" i="2" s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S23" i="2" s="1"/>
  <c r="S24" i="2" s="1"/>
  <c r="J13" i="1"/>
  <c r="I13" i="1"/>
  <c r="H13" i="1"/>
  <c r="G13" i="1"/>
  <c r="F13" i="1"/>
  <c r="S27" i="2" l="1"/>
  <c r="J176" i="1"/>
  <c r="F195" i="1"/>
  <c r="G176" i="1"/>
  <c r="F157" i="1"/>
  <c r="J138" i="1"/>
  <c r="F138" i="1"/>
  <c r="L195" i="1"/>
  <c r="L176" i="1"/>
  <c r="L157" i="1"/>
  <c r="L138" i="1"/>
  <c r="L119" i="1"/>
  <c r="L100" i="1"/>
  <c r="L81" i="1"/>
  <c r="L43" i="1"/>
  <c r="L24" i="1"/>
  <c r="L62" i="1"/>
  <c r="J195" i="1"/>
  <c r="H195" i="1"/>
  <c r="H176" i="1"/>
  <c r="F176" i="1"/>
  <c r="H157" i="1"/>
  <c r="G157" i="1"/>
  <c r="I157" i="1"/>
  <c r="J157" i="1"/>
  <c r="I138" i="1"/>
  <c r="G138" i="1"/>
  <c r="H138" i="1"/>
  <c r="J119" i="1"/>
  <c r="I119" i="1"/>
  <c r="H119" i="1"/>
  <c r="G119" i="1"/>
  <c r="F119" i="1"/>
  <c r="I100" i="1"/>
  <c r="H100" i="1"/>
  <c r="G100" i="1"/>
  <c r="F100" i="1"/>
  <c r="J100" i="1"/>
  <c r="J81" i="1"/>
  <c r="I81" i="1"/>
  <c r="F81" i="1"/>
  <c r="H81" i="1"/>
  <c r="G81" i="1"/>
  <c r="J62" i="1"/>
  <c r="I62" i="1"/>
  <c r="H62" i="1"/>
  <c r="G62" i="1"/>
  <c r="F62" i="1"/>
  <c r="H43" i="1"/>
  <c r="G43" i="1"/>
  <c r="F43" i="1"/>
  <c r="J43" i="1"/>
  <c r="I43" i="1"/>
  <c r="J24" i="1"/>
  <c r="I24" i="1"/>
  <c r="F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<sst xmlns="http://schemas.openxmlformats.org/spreadsheetml/2006/main" count="299" uniqueCount="103">
  <si>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</si>
  <si>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</si>
  <si>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</si>
  <si>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</si>
  <si>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</si>
  <si>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</si>
  <si>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</si>
  <si>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</si>
  <si>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</si>
  <si>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</si>
  <si>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</si>
  <si>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</si>
  <si>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</si>
  <si>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</si>
  <si>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</si>
  <si>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</si>
  <si>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</si>
  <si>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</si>
  <si>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</si>
  <si>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</si>
  <si>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</si>
  <si>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</si>
  <si>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</si>
  <si>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</si>
  <si>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</si>
  <si>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</si>
  <si>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</si>
  <si>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</si>
  <si>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</si>
  <si>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</si>
  <si>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</si>
  <si>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</si>
  <si>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</si>
  <si>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</si>
  <si>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</si>
  <si>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</si>
  <si>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</si>
  <si>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</si>
  <si>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</si>
  <si>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"БСОШ № 1"</t>
  </si>
  <si>
    <t>Директор</t>
  </si>
  <si>
    <t>Зайцева И.А.</t>
  </si>
  <si>
    <t>Кисель с витаминами " Валетек"</t>
  </si>
  <si>
    <t>Хлеб пшеничный</t>
  </si>
  <si>
    <t>Икра кабачковая</t>
  </si>
  <si>
    <t>Щи из свежей капусты с картофелем, курой, сметаной</t>
  </si>
  <si>
    <t>Каша манная вязкая</t>
  </si>
  <si>
    <t>Бутерброд с маслом</t>
  </si>
  <si>
    <t>Какао на молоке</t>
  </si>
  <si>
    <t>Огурец свежий</t>
  </si>
  <si>
    <t>Каша перловая рассыпчатая</t>
  </si>
  <si>
    <t>Каша пшенная вязкая</t>
  </si>
  <si>
    <t>Чай с сахаром</t>
  </si>
  <si>
    <t>Помидор свежий</t>
  </si>
  <si>
    <t>Рис отварной</t>
  </si>
  <si>
    <t>Хлеб ржано - пшеничный</t>
  </si>
  <si>
    <t>Омлет с сыром</t>
  </si>
  <si>
    <t>Кофейный напиток</t>
  </si>
  <si>
    <t>Рыба припущенная</t>
  </si>
  <si>
    <t>Напиток Валетек</t>
  </si>
  <si>
    <t>Каша гречневая рассыпчатая</t>
  </si>
  <si>
    <t>Напиток из кураги</t>
  </si>
  <si>
    <t>Макаронные изд.отварные с сыром</t>
  </si>
  <si>
    <t xml:space="preserve">Суп с рыбными консервами </t>
  </si>
  <si>
    <t>Жаркое по - домашнему</t>
  </si>
  <si>
    <t>Чай с молоком</t>
  </si>
  <si>
    <t>Компот из ягод</t>
  </si>
  <si>
    <t>Бефстроганов из говядины</t>
  </si>
  <si>
    <t>Яйцо вареное</t>
  </si>
  <si>
    <t>Суфле из филе куры с рисом</t>
  </si>
  <si>
    <t>Пюре гороховое</t>
  </si>
  <si>
    <t>Сок</t>
  </si>
  <si>
    <t>Гуляш из говядины</t>
  </si>
  <si>
    <t>Суп крестьянский с крупой, сметаной</t>
  </si>
  <si>
    <t>Борщ с картофелем, сметаной</t>
  </si>
  <si>
    <t>Рассольник "Ленинградский" со сметаной</t>
  </si>
  <si>
    <t>Суп картофельный с горохом</t>
  </si>
  <si>
    <t>Каша Дружба молочная</t>
  </si>
  <si>
    <t>Борщ с картофелем, курой, сметаной</t>
  </si>
  <si>
    <t>Сыр порционно</t>
  </si>
  <si>
    <t>Филе куриное, тушеное в сметанном соусе</t>
  </si>
  <si>
    <t>Булочка</t>
  </si>
  <si>
    <t>Кондитерские изделия</t>
  </si>
  <si>
    <t>Суфле рыбка</t>
  </si>
  <si>
    <t>Фрукт</t>
  </si>
  <si>
    <t>Рассольник Домашний с курой, сметаной</t>
  </si>
  <si>
    <t>Запеканка из творога со сгущ. молоком</t>
  </si>
  <si>
    <t>Биточки паровые из говядины</t>
  </si>
  <si>
    <t>Макароны отварные с маслом</t>
  </si>
  <si>
    <t>Хлеб ржано-пшеничный</t>
  </si>
  <si>
    <t>Напиток из плодов шиповника</t>
  </si>
  <si>
    <t>Чай с сахаром, лимоном</t>
  </si>
  <si>
    <t>Пюре картофельное</t>
  </si>
  <si>
    <t>Каша рисовая вязкая на молоке с маслом</t>
  </si>
  <si>
    <t>Кнели из кур с рисом в сметанном соусе</t>
  </si>
  <si>
    <t>Напиток клюквенный</t>
  </si>
  <si>
    <t xml:space="preserve">Кукуруза отварная </t>
  </si>
  <si>
    <t>Суп из овощей с курой, сметаной</t>
  </si>
  <si>
    <t>Биточки куриные, рубленные, паровые</t>
  </si>
  <si>
    <t>Каша геркулесовая вязкая на молоке с маслом</t>
  </si>
  <si>
    <t>Каша молочная кукурузная жидкая</t>
  </si>
  <si>
    <t>Суп с макаронными изделиями, картофелем, курой</t>
  </si>
  <si>
    <t xml:space="preserve">Зеленый 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</si>
</sst>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7.42</v>
      </c>
      <c r="H6" s="40">
        <v>11.5</v>
      </c>
      <c r="I6" s="40">
        <v>42.34</v>
      </c>
      <c r="J6" s="40">
        <v>220</v>
      </c>
      <c r="K6" s="41">
        <v>251</v>
      </c>
      <c r="L6" s="40">
        <v>20.67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40</v>
      </c>
      <c r="G7" s="43">
        <v>1.6</v>
      </c>
      <c r="H7" s="43">
        <v>16.7</v>
      </c>
      <c r="I7" s="43">
        <v>10</v>
      </c>
      <c r="J7" s="43">
        <v>150</v>
      </c>
      <c r="K7" s="44">
        <v>93</v>
      </c>
      <c r="L7" s="43">
        <v>23.86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3.6</v>
      </c>
      <c r="H8" s="43">
        <v>3.3</v>
      </c>
      <c r="I8" s="43">
        <v>25</v>
      </c>
      <c r="J8" s="43">
        <v>100</v>
      </c>
      <c r="K8" s="44">
        <v>496</v>
      </c>
      <c r="L8" s="43">
        <v>9.77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3</v>
      </c>
      <c r="I9" s="43">
        <v>19.600000000000001</v>
      </c>
      <c r="J9" s="43">
        <v>94</v>
      </c>
      <c r="K9" s="44">
        <v>108</v>
      </c>
      <c r="L9" s="43">
        <v>3.36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82</v>
      </c>
      <c r="F11" s="43">
        <v>25</v>
      </c>
      <c r="G11" s="43">
        <v>2</v>
      </c>
      <c r="H11" s="43">
        <v>0</v>
      </c>
      <c r="I11" s="43">
        <v>1.2</v>
      </c>
      <c r="J11" s="43">
        <v>22</v>
      </c>
      <c r="K11" s="44"/>
      <c r="L11" s="43">
        <v>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17.619999999999997</v>
      </c>
      <c r="H13" s="19">
        <f t="shared" si="0"/>
        <v>34.5</v>
      </c>
      <c r="I13" s="19">
        <f t="shared" si="0"/>
        <v>98.14</v>
      </c>
      <c r="J13" s="19">
        <f t="shared" si="0"/>
        <v>586</v>
      </c>
      <c r="K13" s="25"/>
      <c r="L13" s="19">
        <f t="shared" ref="L13" si="1">SUM(L6:L12)</f>
        <v>68.66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0.56999999999999995</v>
      </c>
      <c r="H14" s="43">
        <v>2.67</v>
      </c>
      <c r="I14" s="43">
        <v>2.31</v>
      </c>
      <c r="J14" s="43">
        <v>35.700000000000003</v>
      </c>
      <c r="K14" s="44">
        <v>115</v>
      </c>
      <c r="L14" s="43">
        <v>8.52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235</v>
      </c>
      <c r="G15" s="43">
        <v>8.31</v>
      </c>
      <c r="H15" s="43">
        <v>6.42</v>
      </c>
      <c r="I15" s="43">
        <v>8.64</v>
      </c>
      <c r="J15" s="43">
        <v>125.87</v>
      </c>
      <c r="K15" s="44">
        <v>124</v>
      </c>
      <c r="L15" s="43">
        <v>22.25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16.02</v>
      </c>
      <c r="H16" s="43">
        <v>15.75</v>
      </c>
      <c r="I16" s="43">
        <v>12.87</v>
      </c>
      <c r="J16" s="43">
        <v>351.75</v>
      </c>
      <c r="K16" s="44">
        <v>281</v>
      </c>
      <c r="L16" s="43">
        <v>50.02</v>
      </c>
    </row>
    <row r="17" spans="1:12" ht="15" x14ac:dyDescent="0.25">
      <c r="A17" s="23"/>
      <c r="B17" s="15"/>
      <c r="C17" s="11"/>
      <c r="D17" s="7" t="s">
        <v>29</v>
      </c>
      <c r="E17" s="42" t="s">
        <v>88</v>
      </c>
      <c r="F17" s="43">
        <v>150</v>
      </c>
      <c r="G17" s="43">
        <v>5.65</v>
      </c>
      <c r="H17" s="43">
        <v>0.67</v>
      </c>
      <c r="I17" s="43">
        <v>29.04</v>
      </c>
      <c r="J17" s="43">
        <v>144.9</v>
      </c>
      <c r="K17" s="44">
        <v>291</v>
      </c>
      <c r="L17" s="43">
        <v>10.71</v>
      </c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0.1</v>
      </c>
      <c r="H18" s="43">
        <v>0</v>
      </c>
      <c r="I18" s="43">
        <v>15.2</v>
      </c>
      <c r="J18" s="43">
        <v>61</v>
      </c>
      <c r="K18" s="44">
        <v>494</v>
      </c>
      <c r="L18" s="43">
        <v>4.33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3</v>
      </c>
      <c r="I19" s="43">
        <v>19.600000000000001</v>
      </c>
      <c r="J19" s="43">
        <v>94</v>
      </c>
      <c r="K19" s="44">
        <v>108</v>
      </c>
      <c r="L19" s="43">
        <v>3.36</v>
      </c>
    </row>
    <row r="20" spans="1:12" ht="15" x14ac:dyDescent="0.25">
      <c r="A20" s="23"/>
      <c r="B20" s="15"/>
      <c r="C20" s="11"/>
      <c r="D20" s="7" t="s">
        <v>32</v>
      </c>
      <c r="E20" s="42" t="s">
        <v>89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>
        <v>110</v>
      </c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34.97</v>
      </c>
      <c r="H23" s="19">
        <f t="shared" si="2"/>
        <v>28.75</v>
      </c>
      <c r="I23" s="19">
        <f t="shared" si="2"/>
        <v>94.46</v>
      </c>
      <c r="J23" s="19">
        <f t="shared" si="2"/>
        <v>849.42</v>
      </c>
      <c r="K23" s="25"/>
      <c r="L23" s="19">
        <f t="shared" ref="L23" si="3">SUM(L14:L22)</f>
        <v>100.69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52.589999999999996</v>
      </c>
      <c r="H24" s="32">
        <f t="shared" si="4"/>
        <v>63.25</v>
      </c>
      <c r="I24" s="32">
        <f t="shared" si="4"/>
        <v>192.6</v>
      </c>
      <c r="J24" s="32">
        <f t="shared" si="4"/>
        <v>1435.42</v>
      </c>
      <c r="K24" s="32"/>
      <c r="L24" s="32">
        <f t="shared" ref="L24" si="5">L13+L23</f>
        <v>169.35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175</v>
      </c>
      <c r="G25" s="40">
        <v>21.48</v>
      </c>
      <c r="H25" s="40">
        <v>19.05</v>
      </c>
      <c r="I25" s="40">
        <v>19.62</v>
      </c>
      <c r="J25" s="40">
        <v>242.2</v>
      </c>
      <c r="K25" s="41">
        <v>251</v>
      </c>
      <c r="L25" s="40">
        <v>67.84</v>
      </c>
    </row>
    <row r="26" spans="1:12" ht="15" x14ac:dyDescent="0.25">
      <c r="A26" s="14"/>
      <c r="B26" s="15"/>
      <c r="C26" s="11"/>
      <c r="D26" s="6"/>
      <c r="E26" s="42" t="s">
        <v>81</v>
      </c>
      <c r="F26" s="43">
        <v>90</v>
      </c>
      <c r="G26" s="43">
        <v>3.42</v>
      </c>
      <c r="H26" s="43">
        <v>6.21</v>
      </c>
      <c r="I26" s="43">
        <v>58.14</v>
      </c>
      <c r="J26" s="43">
        <v>100</v>
      </c>
      <c r="K26" s="44"/>
      <c r="L26" s="43">
        <v>41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18.399999999999999</v>
      </c>
      <c r="J27" s="43">
        <v>74</v>
      </c>
      <c r="K27" s="44">
        <v>614</v>
      </c>
      <c r="L27" s="43">
        <v>9.85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3</v>
      </c>
      <c r="I28" s="43">
        <v>19.600000000000001</v>
      </c>
      <c r="J28" s="43">
        <v>94</v>
      </c>
      <c r="K28" s="44">
        <v>108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27.9</v>
      </c>
      <c r="H32" s="19">
        <f t="shared" ref="H32" si="7">SUM(H25:H31)</f>
        <v>28.26</v>
      </c>
      <c r="I32" s="19">
        <f t="shared" ref="I32" si="8">SUM(I25:I31)</f>
        <v>115.75999999999999</v>
      </c>
      <c r="J32" s="19">
        <f t="shared" ref="J32:L32" si="9">SUM(J25:J31)</f>
        <v>510.2</v>
      </c>
      <c r="K32" s="25"/>
      <c r="L32" s="19">
        <f t="shared" si="9"/>
        <v>122.05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0.4</v>
      </c>
      <c r="H33" s="43">
        <v>0.05</v>
      </c>
      <c r="I33" s="43">
        <v>1.25</v>
      </c>
      <c r="J33" s="43">
        <v>23</v>
      </c>
      <c r="K33" s="44">
        <v>106</v>
      </c>
      <c r="L33" s="43">
        <v>21</v>
      </c>
    </row>
    <row r="34" spans="1:12" ht="15" x14ac:dyDescent="0.25">
      <c r="A34" s="14"/>
      <c r="B34" s="15"/>
      <c r="C34" s="11"/>
      <c r="D34" s="7" t="s">
        <v>27</v>
      </c>
      <c r="E34" s="42" t="s">
        <v>101</v>
      </c>
      <c r="F34" s="43">
        <v>225</v>
      </c>
      <c r="G34" s="43">
        <v>5.65</v>
      </c>
      <c r="H34" s="43">
        <v>4.09</v>
      </c>
      <c r="I34" s="43">
        <v>8.11</v>
      </c>
      <c r="J34" s="43">
        <v>85.09</v>
      </c>
      <c r="K34" s="44">
        <v>143</v>
      </c>
      <c r="L34" s="43">
        <v>19.02</v>
      </c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140</v>
      </c>
      <c r="G35" s="43">
        <v>20.6</v>
      </c>
      <c r="H35" s="43">
        <v>22</v>
      </c>
      <c r="I35" s="43">
        <v>4.2</v>
      </c>
      <c r="J35" s="43">
        <v>340</v>
      </c>
      <c r="K35" s="44">
        <v>367</v>
      </c>
      <c r="L35" s="43">
        <v>93.74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6.12</v>
      </c>
      <c r="H36" s="43">
        <v>8.98</v>
      </c>
      <c r="I36" s="43">
        <v>41.93</v>
      </c>
      <c r="J36" s="43">
        <v>320</v>
      </c>
      <c r="K36" s="44">
        <v>242</v>
      </c>
      <c r="L36" s="43">
        <v>9.84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</v>
      </c>
      <c r="H37" s="43">
        <v>0</v>
      </c>
      <c r="I37" s="43">
        <v>11.2</v>
      </c>
      <c r="J37" s="43">
        <v>44.8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3</v>
      </c>
      <c r="I38" s="43">
        <v>19.600000000000001</v>
      </c>
      <c r="J38" s="43">
        <v>94</v>
      </c>
      <c r="K38" s="44">
        <v>108</v>
      </c>
      <c r="L38" s="43">
        <v>3.36</v>
      </c>
    </row>
    <row r="39" spans="1:12" ht="15" x14ac:dyDescent="0.25">
      <c r="A39" s="14"/>
      <c r="B39" s="15"/>
      <c r="C39" s="11"/>
      <c r="D39" s="7" t="s">
        <v>32</v>
      </c>
      <c r="E39" s="42" t="s">
        <v>89</v>
      </c>
      <c r="F39" s="43">
        <v>20</v>
      </c>
      <c r="G39" s="43">
        <v>1.32</v>
      </c>
      <c r="H39" s="43">
        <v>0.24</v>
      </c>
      <c r="I39" s="43">
        <v>6.8</v>
      </c>
      <c r="J39" s="43">
        <v>36.200000000000003</v>
      </c>
      <c r="K39" s="44">
        <v>110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37.090000000000003</v>
      </c>
      <c r="H42" s="19">
        <f t="shared" ref="H42" si="11">SUM(H33:H41)</f>
        <v>38.360000000000007</v>
      </c>
      <c r="I42" s="19">
        <f t="shared" ref="I42" si="12">SUM(I33:I41)</f>
        <v>93.089999999999989</v>
      </c>
      <c r="J42" s="19">
        <f t="shared" ref="J42:L42" si="13">SUM(J33:J41)</f>
        <v>943.09</v>
      </c>
      <c r="K42" s="25"/>
      <c r="L42" s="19">
        <f t="shared" si="13"/>
        <v>166.46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64.990000000000009</v>
      </c>
      <c r="H43" s="32">
        <f t="shared" ref="H43" si="15">H32+H42</f>
        <v>66.62</v>
      </c>
      <c r="I43" s="32">
        <f t="shared" ref="I43" si="16">I32+I42</f>
        <v>208.84999999999997</v>
      </c>
      <c r="J43" s="32">
        <f t="shared" ref="J43:L43" si="17">J32+J42</f>
        <v>1453.29</v>
      </c>
      <c r="K43" s="32"/>
      <c r="L43" s="32">
        <f t="shared" si="17"/>
        <v>288.51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205</v>
      </c>
      <c r="G44" s="40">
        <v>8.7200000000000006</v>
      </c>
      <c r="H44" s="40">
        <v>12.86</v>
      </c>
      <c r="I44" s="40">
        <v>37.119999999999997</v>
      </c>
      <c r="J44" s="40">
        <v>299</v>
      </c>
      <c r="K44" s="41">
        <v>258</v>
      </c>
      <c r="L44" s="40">
        <v>14.53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30</v>
      </c>
      <c r="G45" s="43">
        <v>7.68</v>
      </c>
      <c r="H45" s="43">
        <v>7.83</v>
      </c>
      <c r="I45" s="43">
        <v>0</v>
      </c>
      <c r="J45" s="43">
        <v>102.9</v>
      </c>
      <c r="K45" s="44">
        <v>100</v>
      </c>
      <c r="L45" s="43">
        <v>22.35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2.17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3</v>
      </c>
      <c r="I47" s="43">
        <v>19.600000000000001</v>
      </c>
      <c r="J47" s="43">
        <v>94</v>
      </c>
      <c r="K47" s="44">
        <v>108</v>
      </c>
      <c r="L47" s="43">
        <v>3.36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82</v>
      </c>
      <c r="F49" s="43">
        <v>25</v>
      </c>
      <c r="G49" s="43">
        <v>2</v>
      </c>
      <c r="H49" s="43">
        <v>0</v>
      </c>
      <c r="I49" s="43">
        <v>1.2</v>
      </c>
      <c r="J49" s="43">
        <v>22</v>
      </c>
      <c r="K49" s="44"/>
      <c r="L49" s="43">
        <v>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21.5</v>
      </c>
      <c r="H51" s="19">
        <f t="shared" ref="H51" si="19">SUM(H44:H50)</f>
        <v>23.689999999999998</v>
      </c>
      <c r="I51" s="19">
        <f t="shared" ref="I51" si="20">SUM(I44:I50)</f>
        <v>72.92</v>
      </c>
      <c r="J51" s="19">
        <f t="shared" ref="J51:L51" si="21">SUM(J44:J50)</f>
        <v>577.9</v>
      </c>
      <c r="K51" s="25"/>
      <c r="L51" s="19">
        <f t="shared" si="21"/>
        <v>53.410000000000004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1.1000000000000001</v>
      </c>
      <c r="H52" s="43">
        <v>0.2</v>
      </c>
      <c r="I52" s="43">
        <v>3.8</v>
      </c>
      <c r="J52" s="43">
        <v>24</v>
      </c>
      <c r="K52" s="44">
        <v>106</v>
      </c>
      <c r="L52" s="43">
        <v>21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210</v>
      </c>
      <c r="G53" s="43">
        <v>8.5299999999999994</v>
      </c>
      <c r="H53" s="43">
        <v>11.34</v>
      </c>
      <c r="I53" s="43">
        <v>12.18</v>
      </c>
      <c r="J53" s="43">
        <v>210</v>
      </c>
      <c r="K53" s="44">
        <v>134</v>
      </c>
      <c r="L53" s="43">
        <v>8.23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140</v>
      </c>
      <c r="G54" s="43">
        <v>19.7</v>
      </c>
      <c r="H54" s="43">
        <v>15.75</v>
      </c>
      <c r="I54" s="43">
        <v>2.35</v>
      </c>
      <c r="J54" s="43">
        <v>168</v>
      </c>
      <c r="K54" s="44">
        <v>493</v>
      </c>
      <c r="L54" s="43">
        <v>74.95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3.69</v>
      </c>
      <c r="H55" s="43">
        <v>6.07</v>
      </c>
      <c r="I55" s="43">
        <v>33.799999999999997</v>
      </c>
      <c r="J55" s="43">
        <v>204.6</v>
      </c>
      <c r="K55" s="44">
        <v>414</v>
      </c>
      <c r="L55" s="43">
        <v>12.3</v>
      </c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8.1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3</v>
      </c>
      <c r="I57" s="43">
        <v>19.600000000000001</v>
      </c>
      <c r="J57" s="43">
        <v>94</v>
      </c>
      <c r="K57" s="44">
        <v>108</v>
      </c>
      <c r="L57" s="43">
        <v>3.36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20</v>
      </c>
      <c r="G58" s="43">
        <v>1.32</v>
      </c>
      <c r="H58" s="43">
        <v>0.24</v>
      </c>
      <c r="I58" s="43">
        <v>6.8</v>
      </c>
      <c r="J58" s="43">
        <v>36.200000000000003</v>
      </c>
      <c r="K58" s="44">
        <v>110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38.04</v>
      </c>
      <c r="H61" s="19">
        <f t="shared" ref="H61" si="23">SUM(H52:H60)</f>
        <v>36.9</v>
      </c>
      <c r="I61" s="19">
        <f t="shared" ref="I61" si="24">SUM(I52:I60)</f>
        <v>101.33</v>
      </c>
      <c r="J61" s="19">
        <f t="shared" ref="J61:L61" si="25">SUM(J52:J60)</f>
        <v>833.80000000000007</v>
      </c>
      <c r="K61" s="25"/>
      <c r="L61" s="19">
        <f t="shared" si="25"/>
        <v>129.44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 t="shared" ref="G62" si="26">G51+G61</f>
        <v>59.54</v>
      </c>
      <c r="H62" s="32">
        <f t="shared" ref="H62" si="27">H51+H61</f>
        <v>60.589999999999996</v>
      </c>
      <c r="I62" s="32">
        <f t="shared" ref="I62" si="28">I51+I61</f>
        <v>174.25</v>
      </c>
      <c r="J62" s="32">
        <f t="shared" ref="J62:L62" si="29">J51+J61</f>
        <v>1411.7</v>
      </c>
      <c r="K62" s="32"/>
      <c r="L62" s="32">
        <f t="shared" si="29"/>
        <v>182.85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8.56</v>
      </c>
      <c r="H63" s="40">
        <v>14.12</v>
      </c>
      <c r="I63" s="40">
        <v>31.52</v>
      </c>
      <c r="J63" s="40">
        <v>287.39999999999998</v>
      </c>
      <c r="K63" s="41">
        <v>309</v>
      </c>
      <c r="L63" s="40">
        <v>93.48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40</v>
      </c>
      <c r="G64" s="43">
        <v>1.6</v>
      </c>
      <c r="H64" s="43">
        <v>16.7</v>
      </c>
      <c r="I64" s="43">
        <v>10</v>
      </c>
      <c r="J64" s="43">
        <v>150</v>
      </c>
      <c r="K64" s="44">
        <v>93</v>
      </c>
      <c r="L64" s="43">
        <v>23.86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>
        <v>501</v>
      </c>
      <c r="L65" s="43">
        <v>8.17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3</v>
      </c>
      <c r="I66" s="43">
        <v>19.600000000000001</v>
      </c>
      <c r="J66" s="43">
        <v>94</v>
      </c>
      <c r="K66" s="44">
        <v>108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82</v>
      </c>
      <c r="F68" s="43">
        <v>25</v>
      </c>
      <c r="G68" s="43">
        <v>2</v>
      </c>
      <c r="H68" s="43">
        <v>0</v>
      </c>
      <c r="I68" s="43">
        <v>1.2</v>
      </c>
      <c r="J68" s="43">
        <v>22</v>
      </c>
      <c r="K68" s="44"/>
      <c r="L68" s="43">
        <v>11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18.36</v>
      </c>
      <c r="H70" s="19">
        <f t="shared" ref="H70" si="31">SUM(H63:H69)</f>
        <v>36.520000000000003</v>
      </c>
      <c r="I70" s="19">
        <f t="shared" ref="I70" si="32">SUM(I63:I69)</f>
        <v>78.22</v>
      </c>
      <c r="J70" s="19">
        <f t="shared" ref="J70:L70" si="33">SUM(J63:J69)</f>
        <v>632.4</v>
      </c>
      <c r="K70" s="25"/>
      <c r="L70" s="19">
        <f t="shared" si="33"/>
        <v>139.87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0.47</v>
      </c>
      <c r="H71" s="43">
        <v>0.03</v>
      </c>
      <c r="I71" s="43">
        <v>1</v>
      </c>
      <c r="J71" s="43">
        <v>6</v>
      </c>
      <c r="K71" s="44">
        <v>4</v>
      </c>
      <c r="L71" s="43">
        <v>13.2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210</v>
      </c>
      <c r="G72" s="43">
        <v>3.92</v>
      </c>
      <c r="H72" s="43">
        <v>4.28</v>
      </c>
      <c r="I72" s="43">
        <v>16.12</v>
      </c>
      <c r="J72" s="43">
        <v>119</v>
      </c>
      <c r="K72" s="44">
        <v>110</v>
      </c>
      <c r="L72" s="43">
        <v>14.43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8.32</v>
      </c>
      <c r="H73" s="43">
        <v>16.72</v>
      </c>
      <c r="I73" s="43">
        <v>0</v>
      </c>
      <c r="J73" s="43">
        <v>300</v>
      </c>
      <c r="K73" s="44">
        <v>407</v>
      </c>
      <c r="L73" s="43">
        <v>31.41</v>
      </c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201</v>
      </c>
      <c r="K74" s="44">
        <v>429</v>
      </c>
      <c r="L74" s="43">
        <v>19.940000000000001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18.600000000000001</v>
      </c>
      <c r="J75" s="43">
        <v>73</v>
      </c>
      <c r="K75" s="44">
        <v>620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</v>
      </c>
      <c r="H76" s="43">
        <v>3</v>
      </c>
      <c r="I76" s="43">
        <v>19.600000000000001</v>
      </c>
      <c r="J76" s="43">
        <v>94</v>
      </c>
      <c r="K76" s="44">
        <v>108</v>
      </c>
      <c r="L76" s="43">
        <v>3.36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20</v>
      </c>
      <c r="G77" s="43">
        <v>1.32</v>
      </c>
      <c r="H77" s="43">
        <v>0.24</v>
      </c>
      <c r="I77" s="43">
        <v>6.8</v>
      </c>
      <c r="J77" s="43">
        <v>36.200000000000003</v>
      </c>
      <c r="K77" s="44">
        <v>110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20.18</v>
      </c>
      <c r="H80" s="19">
        <f t="shared" ref="H80" si="35">SUM(H71:H79)</f>
        <v>30.87</v>
      </c>
      <c r="I80" s="19">
        <f t="shared" ref="I80" si="36">SUM(I71:I79)</f>
        <v>78.47</v>
      </c>
      <c r="J80" s="19">
        <f t="shared" ref="J80:L80" si="37">SUM(J71:J79)</f>
        <v>829.2</v>
      </c>
      <c r="K80" s="25"/>
      <c r="L80" s="19">
        <f t="shared" si="37"/>
        <v>91.240000000000009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1275</v>
      </c>
      <c r="G81" s="32">
        <f t="shared" ref="G81" si="38">G70+G80</f>
        <v>38.54</v>
      </c>
      <c r="H81" s="32">
        <f t="shared" ref="H81" si="39">H70+H80</f>
        <v>67.39</v>
      </c>
      <c r="I81" s="32">
        <f t="shared" ref="I81" si="40">I70+I80</f>
        <v>156.69</v>
      </c>
      <c r="J81" s="32">
        <f t="shared" ref="J81:L81" si="41">J70+J80</f>
        <v>1461.6</v>
      </c>
      <c r="K81" s="32"/>
      <c r="L81" s="32">
        <f t="shared" si="41"/>
        <v>231.11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200</v>
      </c>
      <c r="G82" s="40">
        <v>5.54</v>
      </c>
      <c r="H82" s="40">
        <v>8.6199999999999992</v>
      </c>
      <c r="I82" s="40">
        <v>32.4</v>
      </c>
      <c r="J82" s="40">
        <v>229.4</v>
      </c>
      <c r="K82" s="41">
        <v>268</v>
      </c>
      <c r="L82" s="40">
        <v>16.38</v>
      </c>
    </row>
    <row r="83" spans="1:12" ht="15" x14ac:dyDescent="0.25">
      <c r="A83" s="23"/>
      <c r="B83" s="15"/>
      <c r="C83" s="11"/>
      <c r="D83" s="6"/>
      <c r="E83" s="42" t="s">
        <v>81</v>
      </c>
      <c r="F83" s="43">
        <v>90</v>
      </c>
      <c r="G83" s="43">
        <v>3.42</v>
      </c>
      <c r="H83" s="43">
        <v>6.21</v>
      </c>
      <c r="I83" s="43">
        <v>58.14</v>
      </c>
      <c r="J83" s="43">
        <v>203.3</v>
      </c>
      <c r="K83" s="44"/>
      <c r="L83" s="43">
        <v>41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2.17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3</v>
      </c>
      <c r="I85" s="43">
        <v>19.600000000000001</v>
      </c>
      <c r="J85" s="43">
        <v>94</v>
      </c>
      <c r="K85" s="44">
        <v>108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12.06</v>
      </c>
      <c r="H89" s="19">
        <f t="shared" ref="H89" si="43">SUM(H82:H88)</f>
        <v>17.829999999999998</v>
      </c>
      <c r="I89" s="19">
        <f t="shared" ref="I89" si="44">SUM(I82:I88)</f>
        <v>125.13999999999999</v>
      </c>
      <c r="J89" s="19">
        <f t="shared" ref="J89:L89" si="45">SUM(J82:J88)</f>
        <v>586.70000000000005</v>
      </c>
      <c r="K89" s="25"/>
      <c r="L89" s="19">
        <f t="shared" si="45"/>
        <v>62.91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0.8</v>
      </c>
      <c r="H90" s="43">
        <v>0.1</v>
      </c>
      <c r="I90" s="43">
        <v>2.5</v>
      </c>
      <c r="J90" s="43">
        <v>9</v>
      </c>
      <c r="K90" s="44">
        <v>106</v>
      </c>
      <c r="L90" s="43">
        <v>23.1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210</v>
      </c>
      <c r="G91" s="43">
        <v>8.48</v>
      </c>
      <c r="H91" s="43">
        <v>6.58</v>
      </c>
      <c r="I91" s="43">
        <v>10.86</v>
      </c>
      <c r="J91" s="43">
        <v>110.76</v>
      </c>
      <c r="K91" s="44">
        <v>131</v>
      </c>
      <c r="L91" s="43">
        <v>14.39</v>
      </c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140</v>
      </c>
      <c r="G92" s="43">
        <v>13.7</v>
      </c>
      <c r="H92" s="43">
        <v>11.9</v>
      </c>
      <c r="I92" s="43">
        <v>7.3</v>
      </c>
      <c r="J92" s="43">
        <v>249.25</v>
      </c>
      <c r="K92" s="44">
        <v>411</v>
      </c>
      <c r="L92" s="43">
        <v>45.08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7.84</v>
      </c>
      <c r="H93" s="43">
        <v>17.100000000000001</v>
      </c>
      <c r="I93" s="43">
        <v>34.450000000000003</v>
      </c>
      <c r="J93" s="43">
        <v>250</v>
      </c>
      <c r="K93" s="44">
        <v>238</v>
      </c>
      <c r="L93" s="43">
        <v>2.54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1</v>
      </c>
      <c r="H94" s="43">
        <v>0</v>
      </c>
      <c r="I94" s="43">
        <v>32</v>
      </c>
      <c r="J94" s="43">
        <v>110</v>
      </c>
      <c r="K94" s="44">
        <v>704</v>
      </c>
      <c r="L94" s="43">
        <v>10.14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</v>
      </c>
      <c r="H95" s="43">
        <v>3</v>
      </c>
      <c r="I95" s="43">
        <v>19.600000000000001</v>
      </c>
      <c r="J95" s="43">
        <v>94</v>
      </c>
      <c r="K95" s="44">
        <v>108</v>
      </c>
      <c r="L95" s="43">
        <v>3.36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20</v>
      </c>
      <c r="G96" s="43">
        <v>1.32</v>
      </c>
      <c r="H96" s="43">
        <v>0.24</v>
      </c>
      <c r="I96" s="43">
        <v>6.8</v>
      </c>
      <c r="J96" s="43">
        <v>36.200000000000003</v>
      </c>
      <c r="K96" s="44">
        <v>110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36.14</v>
      </c>
      <c r="H99" s="19">
        <f t="shared" ref="H99" si="47">SUM(H90:H98)</f>
        <v>38.92</v>
      </c>
      <c r="I99" s="19">
        <f t="shared" ref="I99" si="48">SUM(I90:I98)</f>
        <v>113.51</v>
      </c>
      <c r="J99" s="19">
        <f t="shared" ref="J99:L99" si="49">SUM(J90:J98)</f>
        <v>859.21</v>
      </c>
      <c r="K99" s="25"/>
      <c r="L99" s="19">
        <f t="shared" si="49"/>
        <v>100.11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1350</v>
      </c>
      <c r="G100" s="32">
        <f t="shared" ref="G100" si="50">G89+G99</f>
        <v>48.2</v>
      </c>
      <c r="H100" s="32">
        <f t="shared" ref="H100" si="51">H89+H99</f>
        <v>56.75</v>
      </c>
      <c r="I100" s="32">
        <f t="shared" ref="I100" si="52">I89+I99</f>
        <v>238.64999999999998</v>
      </c>
      <c r="J100" s="32">
        <f t="shared" ref="J100:L100" si="53">J89+J99</f>
        <v>1445.91</v>
      </c>
      <c r="K100" s="32"/>
      <c r="L100" s="32">
        <f t="shared" si="53"/>
        <v>163.01999999999998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9</v>
      </c>
      <c r="H101" s="40">
        <v>7.6</v>
      </c>
      <c r="I101" s="40">
        <v>25.5</v>
      </c>
      <c r="J101" s="40">
        <v>231</v>
      </c>
      <c r="K101" s="41">
        <v>295</v>
      </c>
      <c r="L101" s="40">
        <v>21.65</v>
      </c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65</v>
      </c>
      <c r="G102" s="43">
        <v>4</v>
      </c>
      <c r="H102" s="43">
        <v>7.5</v>
      </c>
      <c r="I102" s="43">
        <v>32.5</v>
      </c>
      <c r="J102" s="43">
        <v>115</v>
      </c>
      <c r="K102" s="44"/>
      <c r="L102" s="43">
        <v>36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493</v>
      </c>
      <c r="L103" s="43">
        <v>2.17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3</v>
      </c>
      <c r="I104" s="43">
        <v>19.600000000000001</v>
      </c>
      <c r="J104" s="43">
        <v>94</v>
      </c>
      <c r="K104" s="44">
        <v>108</v>
      </c>
      <c r="L104" s="43">
        <v>3.36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16.100000000000001</v>
      </c>
      <c r="H108" s="19">
        <f t="shared" si="54"/>
        <v>18.100000000000001</v>
      </c>
      <c r="I108" s="19">
        <f t="shared" si="54"/>
        <v>92.6</v>
      </c>
      <c r="J108" s="19">
        <f t="shared" si="54"/>
        <v>500</v>
      </c>
      <c r="K108" s="25"/>
      <c r="L108" s="19">
        <f t="shared" ref="L108" si="55">SUM(L101:L107)</f>
        <v>63.18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7.38</v>
      </c>
      <c r="H110" s="43">
        <v>5.78</v>
      </c>
      <c r="I110" s="43">
        <v>12.8</v>
      </c>
      <c r="J110" s="43">
        <v>277</v>
      </c>
      <c r="K110" s="44">
        <v>153</v>
      </c>
      <c r="L110" s="43">
        <v>26.53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240</v>
      </c>
      <c r="G111" s="43">
        <v>26</v>
      </c>
      <c r="H111" s="43">
        <v>23.2</v>
      </c>
      <c r="I111" s="43">
        <v>16.600000000000001</v>
      </c>
      <c r="J111" s="43">
        <v>379</v>
      </c>
      <c r="K111" s="44">
        <v>369</v>
      </c>
      <c r="L111" s="43">
        <v>108.54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</v>
      </c>
      <c r="H113" s="43">
        <v>0</v>
      </c>
      <c r="I113" s="43">
        <v>18.600000000000001</v>
      </c>
      <c r="J113" s="43">
        <v>130</v>
      </c>
      <c r="K113" s="44">
        <v>520</v>
      </c>
      <c r="L113" s="43">
        <v>14.92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3</v>
      </c>
      <c r="I114" s="43">
        <v>19.600000000000001</v>
      </c>
      <c r="J114" s="43">
        <v>94</v>
      </c>
      <c r="K114" s="44">
        <v>108</v>
      </c>
      <c r="L114" s="43">
        <v>3.36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20</v>
      </c>
      <c r="G115" s="43">
        <v>1.32</v>
      </c>
      <c r="H115" s="43">
        <v>0.24</v>
      </c>
      <c r="I115" s="43">
        <v>6.8</v>
      </c>
      <c r="J115" s="43">
        <v>36.200000000000003</v>
      </c>
      <c r="K115" s="44">
        <v>110</v>
      </c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37.700000000000003</v>
      </c>
      <c r="H118" s="19">
        <f t="shared" si="56"/>
        <v>32.22</v>
      </c>
      <c r="I118" s="19">
        <f t="shared" si="56"/>
        <v>74.399999999999991</v>
      </c>
      <c r="J118" s="19">
        <f t="shared" si="56"/>
        <v>916.2</v>
      </c>
      <c r="K118" s="25"/>
      <c r="L118" s="19">
        <f t="shared" ref="L118" si="57">SUM(L109:L117)</f>
        <v>154.85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1205</v>
      </c>
      <c r="G119" s="32">
        <f t="shared" ref="G119" si="58">G108+G118</f>
        <v>53.800000000000004</v>
      </c>
      <c r="H119" s="32">
        <f t="shared" ref="H119" si="59">H108+H118</f>
        <v>50.32</v>
      </c>
      <c r="I119" s="32">
        <f t="shared" ref="I119" si="60">I108+I118</f>
        <v>167</v>
      </c>
      <c r="J119" s="32">
        <f t="shared" ref="J119:L119" si="61">J108+J118</f>
        <v>1416.2</v>
      </c>
      <c r="K119" s="32"/>
      <c r="L119" s="32">
        <f t="shared" si="61"/>
        <v>218.03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200</v>
      </c>
      <c r="G120" s="40">
        <v>6.2</v>
      </c>
      <c r="H120" s="40">
        <v>7.46</v>
      </c>
      <c r="I120" s="40">
        <v>37</v>
      </c>
      <c r="J120" s="40">
        <v>240</v>
      </c>
      <c r="K120" s="41">
        <v>265</v>
      </c>
      <c r="L120" s="40">
        <v>14.74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40</v>
      </c>
      <c r="G121" s="43">
        <v>1.6</v>
      </c>
      <c r="H121" s="43">
        <v>16.7</v>
      </c>
      <c r="I121" s="43">
        <v>10</v>
      </c>
      <c r="J121" s="43">
        <v>150</v>
      </c>
      <c r="K121" s="44">
        <v>93</v>
      </c>
      <c r="L121" s="43">
        <v>23.86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>
        <v>495</v>
      </c>
      <c r="L122" s="43">
        <v>5.79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3</v>
      </c>
      <c r="I123" s="43">
        <v>19.600000000000001</v>
      </c>
      <c r="J123" s="43">
        <v>94</v>
      </c>
      <c r="K123" s="44">
        <v>108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82</v>
      </c>
      <c r="F125" s="43">
        <v>25</v>
      </c>
      <c r="G125" s="43">
        <v>2</v>
      </c>
      <c r="H125" s="43">
        <v>0</v>
      </c>
      <c r="I125" s="43">
        <v>1.2</v>
      </c>
      <c r="J125" s="43">
        <v>22</v>
      </c>
      <c r="K125" s="44"/>
      <c r="L125" s="43">
        <v>11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14.3</v>
      </c>
      <c r="H127" s="19">
        <f t="shared" si="62"/>
        <v>28.46</v>
      </c>
      <c r="I127" s="19">
        <f t="shared" si="62"/>
        <v>83.7</v>
      </c>
      <c r="J127" s="19">
        <f t="shared" si="62"/>
        <v>587</v>
      </c>
      <c r="K127" s="25"/>
      <c r="L127" s="19">
        <f t="shared" ref="L127" si="63">SUM(L120:L126)</f>
        <v>58.75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4.45</v>
      </c>
      <c r="H128" s="43">
        <v>2.8</v>
      </c>
      <c r="I128" s="43">
        <v>30.8</v>
      </c>
      <c r="J128" s="43">
        <v>132</v>
      </c>
      <c r="K128" s="44">
        <v>175</v>
      </c>
      <c r="L128" s="43">
        <v>14.26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235</v>
      </c>
      <c r="G129" s="43">
        <v>6.7</v>
      </c>
      <c r="H129" s="43">
        <v>5.69</v>
      </c>
      <c r="I129" s="43">
        <v>12.09</v>
      </c>
      <c r="J129" s="43">
        <v>119.56</v>
      </c>
      <c r="K129" s="44">
        <v>135</v>
      </c>
      <c r="L129" s="43">
        <v>24.1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17.68</v>
      </c>
      <c r="H130" s="43">
        <v>15.68</v>
      </c>
      <c r="I130" s="43">
        <v>8</v>
      </c>
      <c r="J130" s="43">
        <v>247.2</v>
      </c>
      <c r="K130" s="44">
        <v>500</v>
      </c>
      <c r="L130" s="43">
        <v>35.81</v>
      </c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158</v>
      </c>
      <c r="G131" s="43">
        <v>5.65</v>
      </c>
      <c r="H131" s="43">
        <v>0.67</v>
      </c>
      <c r="I131" s="43">
        <v>29.04</v>
      </c>
      <c r="J131" s="43">
        <v>144.9</v>
      </c>
      <c r="K131" s="44">
        <v>291</v>
      </c>
      <c r="L131" s="43">
        <v>10.71</v>
      </c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0.7</v>
      </c>
      <c r="H132" s="43">
        <v>0.3</v>
      </c>
      <c r="I132" s="43">
        <v>22.8</v>
      </c>
      <c r="J132" s="43">
        <v>97</v>
      </c>
      <c r="K132" s="44">
        <v>638</v>
      </c>
      <c r="L132" s="43">
        <v>9.07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>
        <v>3</v>
      </c>
      <c r="I133" s="43">
        <v>19.600000000000001</v>
      </c>
      <c r="J133" s="43">
        <v>94</v>
      </c>
      <c r="K133" s="44">
        <v>108</v>
      </c>
      <c r="L133" s="43">
        <v>3.36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20</v>
      </c>
      <c r="G134" s="43">
        <v>1.32</v>
      </c>
      <c r="H134" s="43">
        <v>0.24</v>
      </c>
      <c r="I134" s="43">
        <v>6.8</v>
      </c>
      <c r="J134" s="43">
        <v>36.200000000000003</v>
      </c>
      <c r="K134" s="44">
        <v>110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803</v>
      </c>
      <c r="G137" s="19">
        <f t="shared" ref="G137:J137" si="64">SUM(G128:G136)</f>
        <v>39.5</v>
      </c>
      <c r="H137" s="19">
        <f t="shared" si="64"/>
        <v>28.380000000000003</v>
      </c>
      <c r="I137" s="19">
        <f t="shared" si="64"/>
        <v>129.13000000000002</v>
      </c>
      <c r="J137" s="19">
        <f t="shared" si="64"/>
        <v>870.86</v>
      </c>
      <c r="K137" s="25"/>
      <c r="L137" s="19">
        <f t="shared" ref="L137" si="65">SUM(L128:L136)</f>
        <v>98.809999999999988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1308</v>
      </c>
      <c r="G138" s="32">
        <f t="shared" ref="G138" si="66">G127+G137</f>
        <v>53.8</v>
      </c>
      <c r="H138" s="32">
        <f t="shared" ref="H138" si="67">H127+H137</f>
        <v>56.84</v>
      </c>
      <c r="I138" s="32">
        <f t="shared" ref="I138" si="68">I127+I137</f>
        <v>212.83000000000004</v>
      </c>
      <c r="J138" s="32">
        <f t="shared" ref="J138:L138" si="69">J127+J137</f>
        <v>1457.8600000000001</v>
      </c>
      <c r="K138" s="32"/>
      <c r="L138" s="32">
        <f t="shared" si="69"/>
        <v>157.56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175</v>
      </c>
      <c r="G139" s="40">
        <v>21.48</v>
      </c>
      <c r="H139" s="40">
        <v>19.05</v>
      </c>
      <c r="I139" s="40">
        <v>19.62</v>
      </c>
      <c r="J139" s="40">
        <v>250</v>
      </c>
      <c r="K139" s="41">
        <v>251</v>
      </c>
      <c r="L139" s="40">
        <v>67.84</v>
      </c>
    </row>
    <row r="140" spans="1:12" ht="15" x14ac:dyDescent="0.25">
      <c r="A140" s="23"/>
      <c r="B140" s="15"/>
      <c r="C140" s="11"/>
      <c r="D140" s="6"/>
      <c r="E140" s="42" t="s">
        <v>81</v>
      </c>
      <c r="F140" s="43">
        <v>90</v>
      </c>
      <c r="G140" s="43">
        <v>3.42</v>
      </c>
      <c r="H140" s="43">
        <v>6.21</v>
      </c>
      <c r="I140" s="43">
        <v>58.4</v>
      </c>
      <c r="J140" s="43">
        <v>100</v>
      </c>
      <c r="K140" s="44"/>
      <c r="L140" s="43">
        <v>41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2.17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3</v>
      </c>
      <c r="I142" s="43">
        <v>19.600000000000001</v>
      </c>
      <c r="J142" s="43">
        <v>94</v>
      </c>
      <c r="K142" s="44">
        <v>108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28</v>
      </c>
      <c r="H146" s="19">
        <f t="shared" si="70"/>
        <v>28.26</v>
      </c>
      <c r="I146" s="19">
        <f t="shared" si="70"/>
        <v>112.62</v>
      </c>
      <c r="J146" s="19">
        <f t="shared" si="70"/>
        <v>504</v>
      </c>
      <c r="K146" s="25"/>
      <c r="L146" s="19">
        <f t="shared" ref="L146" si="71">SUM(L139:L145)</f>
        <v>114.37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0.4</v>
      </c>
      <c r="H147" s="43">
        <v>0.4</v>
      </c>
      <c r="I147" s="43">
        <v>9.8000000000000007</v>
      </c>
      <c r="J147" s="43">
        <v>47</v>
      </c>
      <c r="K147" s="44"/>
      <c r="L147" s="43">
        <v>25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6.51</v>
      </c>
      <c r="H148" s="43">
        <v>5.01</v>
      </c>
      <c r="I148" s="43">
        <v>12.1</v>
      </c>
      <c r="J148" s="43">
        <v>144.4</v>
      </c>
      <c r="K148" s="44">
        <v>144</v>
      </c>
      <c r="L148" s="43">
        <v>9.4499999999999993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140</v>
      </c>
      <c r="G149" s="43">
        <v>22.7</v>
      </c>
      <c r="H149" s="43">
        <v>20.7</v>
      </c>
      <c r="I149" s="43">
        <v>3.6</v>
      </c>
      <c r="J149" s="43">
        <v>320</v>
      </c>
      <c r="K149" s="44">
        <v>366</v>
      </c>
      <c r="L149" s="43">
        <v>100.23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3.69</v>
      </c>
      <c r="H150" s="43">
        <v>6.07</v>
      </c>
      <c r="I150" s="43">
        <v>33.799999999999997</v>
      </c>
      <c r="J150" s="43">
        <v>204.6</v>
      </c>
      <c r="K150" s="44">
        <v>414</v>
      </c>
      <c r="L150" s="43">
        <v>12.3</v>
      </c>
    </row>
    <row r="151" spans="1:12" ht="1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>
        <v>494</v>
      </c>
      <c r="L151" s="43">
        <v>4.33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3</v>
      </c>
      <c r="I152" s="43">
        <v>19.600000000000001</v>
      </c>
      <c r="J152" s="43">
        <v>94</v>
      </c>
      <c r="K152" s="44">
        <v>108</v>
      </c>
      <c r="L152" s="43">
        <v>3.36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20</v>
      </c>
      <c r="G153" s="43">
        <v>1.32</v>
      </c>
      <c r="H153" s="43">
        <v>0.24</v>
      </c>
      <c r="I153" s="43">
        <v>6.8</v>
      </c>
      <c r="J153" s="43">
        <v>36.200000000000003</v>
      </c>
      <c r="K153" s="44">
        <v>110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37.72</v>
      </c>
      <c r="H156" s="19">
        <f t="shared" si="72"/>
        <v>35.42</v>
      </c>
      <c r="I156" s="19">
        <f t="shared" si="72"/>
        <v>100.89999999999999</v>
      </c>
      <c r="J156" s="19">
        <f t="shared" si="72"/>
        <v>907.2</v>
      </c>
      <c r="K156" s="25"/>
      <c r="L156" s="19">
        <f t="shared" ref="L156" si="73">SUM(L147:L155)</f>
        <v>156.17000000000004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1355</v>
      </c>
      <c r="G157" s="32">
        <f t="shared" ref="G157" si="74">G146+G156</f>
        <v>65.72</v>
      </c>
      <c r="H157" s="32">
        <f t="shared" ref="H157" si="75">H146+H156</f>
        <v>63.680000000000007</v>
      </c>
      <c r="I157" s="32">
        <f t="shared" ref="I157" si="76">I146+I156</f>
        <v>213.51999999999998</v>
      </c>
      <c r="J157" s="32">
        <f t="shared" ref="J157:L157" si="77">J146+J156</f>
        <v>1411.2</v>
      </c>
      <c r="K157" s="32"/>
      <c r="L157" s="32">
        <f t="shared" si="77"/>
        <v>270.54000000000008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8.56</v>
      </c>
      <c r="H158" s="40">
        <v>14.12</v>
      </c>
      <c r="I158" s="40">
        <v>31.52</v>
      </c>
      <c r="J158" s="40">
        <v>198.4</v>
      </c>
      <c r="K158" s="41">
        <v>247</v>
      </c>
      <c r="L158" s="40">
        <v>13.91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300</v>
      </c>
      <c r="L159" s="43">
        <v>14.51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2.17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3</v>
      </c>
      <c r="I161" s="43">
        <v>19.600000000000001</v>
      </c>
      <c r="J161" s="43">
        <v>94</v>
      </c>
      <c r="K161" s="44">
        <v>108</v>
      </c>
      <c r="L161" s="43">
        <v>3.36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79</v>
      </c>
      <c r="F163" s="43">
        <v>20</v>
      </c>
      <c r="G163" s="43">
        <v>7.2</v>
      </c>
      <c r="H163" s="43">
        <v>5.68</v>
      </c>
      <c r="I163" s="43">
        <v>4.38</v>
      </c>
      <c r="J163" s="43">
        <v>85.6</v>
      </c>
      <c r="K163" s="44">
        <v>100</v>
      </c>
      <c r="L163" s="43">
        <v>14.9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23.959999999999997</v>
      </c>
      <c r="H165" s="19">
        <f t="shared" si="78"/>
        <v>27.4</v>
      </c>
      <c r="I165" s="19">
        <f t="shared" si="78"/>
        <v>70.8</v>
      </c>
      <c r="J165" s="19">
        <f t="shared" si="78"/>
        <v>501</v>
      </c>
      <c r="K165" s="25"/>
      <c r="L165" s="19">
        <f t="shared" ref="L165" si="79">SUM(L158:L164)</f>
        <v>48.85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0.8</v>
      </c>
      <c r="H166" s="43">
        <v>0.1</v>
      </c>
      <c r="I166" s="43">
        <v>2.5</v>
      </c>
      <c r="J166" s="43">
        <v>14</v>
      </c>
      <c r="K166" s="44">
        <v>106</v>
      </c>
      <c r="L166" s="43">
        <v>21</v>
      </c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235</v>
      </c>
      <c r="G167" s="43">
        <v>5.69</v>
      </c>
      <c r="H167" s="43">
        <v>8.44</v>
      </c>
      <c r="I167" s="43">
        <v>10.61</v>
      </c>
      <c r="J167" s="43">
        <v>325.05</v>
      </c>
      <c r="K167" s="44">
        <v>104</v>
      </c>
      <c r="L167" s="43">
        <v>25.3</v>
      </c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10.9</v>
      </c>
      <c r="H168" s="43">
        <v>9.36</v>
      </c>
      <c r="I168" s="43">
        <v>7.6</v>
      </c>
      <c r="J168" s="43">
        <v>190</v>
      </c>
      <c r="K168" s="44">
        <v>43</v>
      </c>
      <c r="L168" s="43">
        <v>50.73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201</v>
      </c>
      <c r="K169" s="44">
        <v>429</v>
      </c>
      <c r="L169" s="43">
        <v>19.940000000000001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519</v>
      </c>
      <c r="L170" s="43">
        <v>8.1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</v>
      </c>
      <c r="H171" s="43">
        <v>3</v>
      </c>
      <c r="I171" s="43">
        <v>19.600000000000001</v>
      </c>
      <c r="J171" s="43">
        <v>94</v>
      </c>
      <c r="K171" s="44">
        <v>108</v>
      </c>
      <c r="L171" s="43">
        <v>3.36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20</v>
      </c>
      <c r="G172" s="43">
        <v>1.32</v>
      </c>
      <c r="H172" s="43">
        <v>0.24</v>
      </c>
      <c r="I172" s="43">
        <v>6.8</v>
      </c>
      <c r="J172" s="43">
        <v>36.200000000000003</v>
      </c>
      <c r="K172" s="44">
        <v>110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25.56</v>
      </c>
      <c r="H175" s="19">
        <f t="shared" si="80"/>
        <v>28.04</v>
      </c>
      <c r="I175" s="19">
        <f t="shared" si="80"/>
        <v>86.26</v>
      </c>
      <c r="J175" s="19">
        <f t="shared" si="80"/>
        <v>957.25</v>
      </c>
      <c r="K175" s="25"/>
      <c r="L175" s="19">
        <f t="shared" ref="L175" si="81">SUM(L166:L174)</f>
        <v>129.93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1295</v>
      </c>
      <c r="G176" s="32">
        <f t="shared" ref="G176" si="82">G165+G175</f>
        <v>49.519999999999996</v>
      </c>
      <c r="H176" s="32">
        <f t="shared" ref="H176" si="83">H165+H175</f>
        <v>55.44</v>
      </c>
      <c r="I176" s="32">
        <f t="shared" ref="I176" si="84">I165+I175</f>
        <v>157.06</v>
      </c>
      <c r="J176" s="32">
        <f t="shared" ref="J176:L176" si="85">J165+J175</f>
        <v>1458.25</v>
      </c>
      <c r="K176" s="32"/>
      <c r="L176" s="32">
        <f t="shared" si="85"/>
        <v>178.78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205</v>
      </c>
      <c r="G177" s="40">
        <v>5.26</v>
      </c>
      <c r="H177" s="40">
        <v>11.66</v>
      </c>
      <c r="I177" s="40">
        <v>25.06</v>
      </c>
      <c r="J177" s="40">
        <v>243.1</v>
      </c>
      <c r="K177" s="41">
        <v>260</v>
      </c>
      <c r="L177" s="40">
        <v>15.89</v>
      </c>
    </row>
    <row r="178" spans="1:12" ht="15" x14ac:dyDescent="0.25">
      <c r="A178" s="23"/>
      <c r="B178" s="15"/>
      <c r="C178" s="11"/>
      <c r="D178" s="6"/>
      <c r="E178" s="42" t="s">
        <v>82</v>
      </c>
      <c r="F178" s="43">
        <v>65</v>
      </c>
      <c r="G178" s="43">
        <v>4</v>
      </c>
      <c r="H178" s="43">
        <v>7.5</v>
      </c>
      <c r="I178" s="43">
        <v>32.5</v>
      </c>
      <c r="J178" s="43">
        <v>115</v>
      </c>
      <c r="K178" s="44"/>
      <c r="L178" s="43">
        <v>36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2.17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3</v>
      </c>
      <c r="I180" s="43">
        <v>19.600000000000001</v>
      </c>
      <c r="J180" s="43">
        <v>94</v>
      </c>
      <c r="K180" s="44">
        <v>108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12.36</v>
      </c>
      <c r="H184" s="19">
        <f t="shared" si="86"/>
        <v>22.16</v>
      </c>
      <c r="I184" s="19">
        <f t="shared" si="86"/>
        <v>92.16</v>
      </c>
      <c r="J184" s="19">
        <f t="shared" si="86"/>
        <v>512.1</v>
      </c>
      <c r="K184" s="25"/>
      <c r="L184" s="19">
        <f t="shared" ref="L184" si="87">SUM(L177:L183)</f>
        <v>57.42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235</v>
      </c>
      <c r="G186" s="43">
        <v>3.92</v>
      </c>
      <c r="H186" s="43">
        <v>4.28</v>
      </c>
      <c r="I186" s="43">
        <v>16.12</v>
      </c>
      <c r="J186" s="43">
        <v>119</v>
      </c>
      <c r="K186" s="44">
        <v>110</v>
      </c>
      <c r="L186" s="43">
        <v>23.28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18</v>
      </c>
      <c r="H187" s="43">
        <v>10.88</v>
      </c>
      <c r="I187" s="43">
        <v>4.72</v>
      </c>
      <c r="J187" s="43">
        <v>225.6</v>
      </c>
      <c r="K187" s="44">
        <v>506</v>
      </c>
      <c r="L187" s="43">
        <v>37.14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14.61</v>
      </c>
      <c r="H188" s="43">
        <v>1.44</v>
      </c>
      <c r="I188" s="43">
        <v>29.05</v>
      </c>
      <c r="J188" s="43">
        <v>174.6</v>
      </c>
      <c r="K188" s="44">
        <v>417</v>
      </c>
      <c r="L188" s="43">
        <v>8.01</v>
      </c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493</v>
      </c>
      <c r="L189" s="43">
        <v>2.17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</v>
      </c>
      <c r="H190" s="43">
        <v>3</v>
      </c>
      <c r="I190" s="43">
        <v>19.600000000000001</v>
      </c>
      <c r="J190" s="43">
        <v>94</v>
      </c>
      <c r="K190" s="44">
        <v>108</v>
      </c>
      <c r="L190" s="43">
        <v>3.36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20</v>
      </c>
      <c r="G191" s="43">
        <v>1.32</v>
      </c>
      <c r="H191" s="43">
        <v>0.24</v>
      </c>
      <c r="I191" s="43">
        <v>6.8</v>
      </c>
      <c r="J191" s="43">
        <v>36.200000000000003</v>
      </c>
      <c r="K191" s="44">
        <v>110</v>
      </c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40.950000000000003</v>
      </c>
      <c r="H194" s="19">
        <f t="shared" si="88"/>
        <v>19.84</v>
      </c>
      <c r="I194" s="19">
        <f t="shared" si="88"/>
        <v>91.29</v>
      </c>
      <c r="J194" s="19">
        <f t="shared" si="88"/>
        <v>709.40000000000009</v>
      </c>
      <c r="K194" s="25"/>
      <c r="L194" s="19">
        <f t="shared" ref="L194" si="89">SUM(L185:L193)</f>
        <v>75.460000000000008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1245</v>
      </c>
      <c r="G195" s="32">
        <f t="shared" ref="G195" si="90">G184+G194</f>
        <v>53.31</v>
      </c>
      <c r="H195" s="32">
        <f t="shared" ref="H195" si="91">H184+H194</f>
        <v>42</v>
      </c>
      <c r="I195" s="32">
        <f t="shared" ref="I195" si="92">I184+I194</f>
        <v>183.45</v>
      </c>
      <c r="J195" s="32">
        <f t="shared" ref="J195:L195" si="93">J184+J194</f>
        <v>1221.5</v>
      </c>
      <c r="K195" s="32"/>
      <c r="L195" s="32">
        <f t="shared" si="93"/>
        <v>132.88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54.000999999999998</v>
      </c>
      <c r="H196" s="34">
        <f t="shared" si="94"/>
        <v>58.287999999999997</v>
      </c>
      <c r="I196" s="34">
        <f t="shared" si="94"/>
        <v>190.48999999999998</v>
      </c>
      <c r="J196" s="34">
        <f t="shared" si="94"/>
        <v>1417.2930000000001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199.26300000000001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23:S27"/>
  <sheetViews>
    <sheetView workbookViewId="0">
      <selection activeCell="S25" sqref="S25"/>
    </sheetView>
  </sheetViews>
  <sheetFormatPr defaultRowHeight="15" x14ac:dyDescent="0.25"/>
  <sheetData>
    <row r="23" spans="19:19" x14ac:dyDescent="0.25">
      <c r="S23">
        <f>Лист1!L13+Лист1!L32+Лист1!L70+Лист1!L89+Лист1!L108+Лист1!L127+Лист1!L146+Лист1!L165+Лист1!L184</f>
        <v>736.06000000000006</v>
      </c>
    </row>
    <row r="24" spans="19:19" x14ac:dyDescent="0.25">
      <c r="S24">
        <f>S23/10</f>
        <v>73.606000000000009</v>
      </c>
    </row>
    <row r="25" spans="19:19" x14ac:dyDescent="0.25">
      <c r="S25">
        <f>Лист1!L23+Лист1!L42+Лист1!L61+Лист1!L80+Лист1!L99+Лист1!L118+Лист1!L137+Лист1!L156+Лист1!L175+Лист1!L194</f>
        <v>1203.1600000000001</v>
      </c>
    </row>
    <row r="26" spans="19:19" x14ac:dyDescent="0.25">
      <c r="S26">
        <f>S25/10</f>
        <v>120.316</v>
      </c>
    </row>
    <row r="27" spans="19:19" x14ac:dyDescent="0.25">
      <c r="S27">
        <f>S24+S26</f>
        <v>193.92200000000003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2023-10-13T06:10:20Z</cp:lastPrinted>
  <dcterms:created xsi:type="dcterms:W3CDTF">2022-05-16T14:23:56Z</dcterms:created>
  <dcterms:modified xsi:type="dcterms:W3CDTF">2025-02-04T06:55:59Z</dcterms:modified>
</cp:coreProperties>
</file>